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<sst xmlns="http://schemas.openxmlformats.org/spreadsheetml/2006/main" count="53" uniqueCount="52">
  <si>
    <t>K</t>
  </si>
  <si>
    <t>Ki</t>
  </si>
  <si>
    <t>Km</t>
  </si>
  <si>
    <t>Kv</t>
  </si>
  <si>
    <t>Kr</t>
  </si>
  <si>
    <t>Kri</t>
  </si>
  <si>
    <t>P</t>
  </si>
  <si>
    <t>Ps / Gs</t>
  </si>
  <si>
    <t>Mal</t>
  </si>
  <si>
    <t>Mals</t>
  </si>
  <si>
    <t>O</t>
  </si>
  <si>
    <t>R1</t>
  </si>
  <si>
    <t>R2</t>
  </si>
  <si>
    <t>Pk / Gk</t>
  </si>
  <si>
    <t>I</t>
  </si>
  <si>
    <t xml:space="preserve">   I1</t>
  </si>
  <si>
    <t xml:space="preserve">   I2</t>
  </si>
  <si>
    <t xml:space="preserve">   I3</t>
  </si>
  <si>
    <t>Ip</t>
  </si>
  <si>
    <t xml:space="preserve">   Ip1</t>
  </si>
  <si>
    <t xml:space="preserve">   Ip2</t>
  </si>
  <si>
    <t xml:space="preserve">   Ip3</t>
  </si>
  <si>
    <t>PR / Rs</t>
  </si>
  <si>
    <t>Kp</t>
  </si>
  <si>
    <t>Kpu</t>
  </si>
  <si>
    <t>Pom</t>
  </si>
  <si>
    <t>Iks</t>
  </si>
  <si>
    <t>Plp</t>
  </si>
  <si>
    <t>Pl</t>
  </si>
  <si>
    <t>Ov-h</t>
  </si>
  <si>
    <t>Dn</t>
  </si>
  <si>
    <t>Nar</t>
  </si>
  <si>
    <t>Rz</t>
  </si>
  <si>
    <t>*projected for all of 2002, calculated by multiplying the data for the first six months times two.</t>
  </si>
  <si>
    <t>Coefficient</t>
  </si>
  <si>
    <t>Quota</t>
  </si>
  <si>
    <t>1st half</t>
  </si>
  <si>
    <t>projected</t>
  </si>
  <si>
    <t>2002*</t>
  </si>
  <si>
    <t>**based on 1 1/2 year average.</t>
  </si>
  <si>
    <t>Average</t>
  </si>
  <si>
    <t>1½ -year</t>
  </si>
  <si>
    <t>4½-year</t>
  </si>
  <si>
    <t>needed**</t>
  </si>
  <si>
    <t xml:space="preserve">Total judges </t>
  </si>
  <si>
    <t>Municipal Court -- Case Filings</t>
  </si>
  <si>
    <t>Cazin</t>
  </si>
  <si>
    <t>estimated</t>
  </si>
  <si>
    <t>CASELOAD INDEX (the number of judges needed to cover the core caseload)</t>
  </si>
  <si>
    <t>Less commercial cases to be handled by the new Commercial Division in the Bihać Municipal Court</t>
  </si>
  <si>
    <t>Ps</t>
  </si>
  <si>
    <t>ADJUSTED CASELOAD INDEX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</si>
</sst>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20"/>
      <name val="Arial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N374"/>
  <sheetViews>
    <sheetView tabSelected="1" workbookViewId="0" topLeftCell="A1">
      <selection activeCell="A37" sqref="A37:IV38"/>
    </sheetView>
  </sheetViews>
  <sheetFormatPr defaultColWidth="9.140625" defaultRowHeight="12.75"/>
  <cols>
    <col min="1" max="1" width="7.00390625" style="0" customWidth="1"/>
    <col min="2" max="10" width="7.7109375" style="0" customWidth="1"/>
    <col min="11" max="11" width="8.7109375" style="0" customWidth="1"/>
  </cols>
  <sheetData>
    <row r="2" spans="1:5" ht="26.25">
      <c r="A2" s="11" t="s">
        <v>46</v>
      </c>
      <c r="E2" s="11"/>
    </row>
    <row r="3" ht="26.25">
      <c r="A3" s="11" t="s">
        <v>45</v>
      </c>
    </row>
    <row r="4" spans="2:40" ht="13.5" thickBot="1">
      <c r="B4" s="1"/>
      <c r="C4" s="1"/>
      <c r="D4" s="3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</row>
    <row r="5" spans="1:40" ht="12.75">
      <c r="A5" s="1"/>
      <c r="B5" s="4"/>
      <c r="C5" s="5"/>
      <c r="D5" s="5"/>
      <c r="E5" s="5"/>
      <c r="F5" s="6" t="s">
        <v>36</v>
      </c>
      <c r="G5" s="6" t="s">
        <v>37</v>
      </c>
      <c r="H5" s="6" t="s">
        <v>42</v>
      </c>
      <c r="I5" s="6" t="s">
        <v>41</v>
      </c>
      <c r="J5" s="6" t="s">
        <v>47</v>
      </c>
      <c r="K5" s="5"/>
      <c r="L5" s="7" t="s">
        <v>44</v>
      </c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</row>
    <row r="6" spans="1:40" ht="12.75" customHeight="1" thickBot="1">
      <c r="A6" s="1"/>
      <c r="B6" s="8">
        <v>1998</v>
      </c>
      <c r="C6" s="9">
        <v>1999</v>
      </c>
      <c r="D6" s="9">
        <v>2000</v>
      </c>
      <c r="E6" s="9">
        <v>2001</v>
      </c>
      <c r="F6" s="9">
        <v>2002</v>
      </c>
      <c r="G6" s="9" t="s">
        <v>38</v>
      </c>
      <c r="H6" s="9" t="s">
        <v>40</v>
      </c>
      <c r="I6" s="9" t="s">
        <v>40</v>
      </c>
      <c r="J6" s="9" t="s">
        <v>35</v>
      </c>
      <c r="K6" s="9" t="s">
        <v>34</v>
      </c>
      <c r="L6" s="10" t="s">
        <v>43</v>
      </c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</row>
    <row r="7" spans="1:40" ht="12.75" customHeight="1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</row>
    <row r="8" spans="1:40" ht="12.75">
      <c r="A8" s="3" t="s">
        <v>0</v>
      </c>
      <c r="B8" s="12">
        <v>328</v>
      </c>
      <c r="C8" s="12">
        <v>287</v>
      </c>
      <c r="D8" s="12">
        <v>198</v>
      </c>
      <c r="E8" s="12">
        <v>239</v>
      </c>
      <c r="F8" s="12">
        <v>97</v>
      </c>
      <c r="G8" s="12">
        <f>PRODUCT(F8,2)</f>
        <v>194</v>
      </c>
      <c r="H8" s="12">
        <f aca="true" t="shared" si="0" ref="H8:H21">AVERAGE(B8,C8,D8,E8,G8)</f>
        <v>249.2</v>
      </c>
      <c r="I8" s="12">
        <f aca="true" t="shared" si="1" ref="I8:I21">AVERAGE(E8,G8)</f>
        <v>216.5</v>
      </c>
      <c r="J8" s="12">
        <v>220</v>
      </c>
      <c r="K8" s="12">
        <f>POWER(J8,-1)</f>
        <v>0.004545454545454545</v>
      </c>
      <c r="L8" s="13">
        <f>PRODUCT(I8,K8)</f>
        <v>0.984090909090909</v>
      </c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</row>
    <row r="9" spans="1:40" ht="12.75">
      <c r="A9" s="3" t="s">
        <v>1</v>
      </c>
      <c r="B9" s="12">
        <v>58</v>
      </c>
      <c r="C9" s="12">
        <v>32</v>
      </c>
      <c r="D9" s="12">
        <v>45</v>
      </c>
      <c r="E9" s="12">
        <v>37</v>
      </c>
      <c r="F9" s="12">
        <v>17</v>
      </c>
      <c r="G9" s="12">
        <f aca="true" t="shared" si="2" ref="G9:G40">PRODUCT(F9,2)</f>
        <v>34</v>
      </c>
      <c r="H9" s="12">
        <f t="shared" si="0"/>
        <v>41.2</v>
      </c>
      <c r="I9" s="12">
        <f t="shared" si="1"/>
        <v>35.5</v>
      </c>
      <c r="J9" s="12"/>
      <c r="K9" s="12"/>
      <c r="L9" s="13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</row>
    <row r="10" spans="1:40" ht="12.75">
      <c r="A10" s="3" t="s">
        <v>2</v>
      </c>
      <c r="B10" s="12">
        <v>42</v>
      </c>
      <c r="C10" s="12">
        <v>28</v>
      </c>
      <c r="D10" s="12">
        <v>19</v>
      </c>
      <c r="E10" s="12">
        <v>19</v>
      </c>
      <c r="F10" s="12">
        <v>9</v>
      </c>
      <c r="G10" s="12">
        <f t="shared" si="2"/>
        <v>18</v>
      </c>
      <c r="H10" s="12">
        <f t="shared" si="0"/>
        <v>25.2</v>
      </c>
      <c r="I10" s="12">
        <f t="shared" si="1"/>
        <v>18.5</v>
      </c>
      <c r="J10" s="12">
        <v>220</v>
      </c>
      <c r="K10" s="12">
        <f aca="true" t="shared" si="3" ref="K10:K33">POWER(J10,-1)</f>
        <v>0.004545454545454545</v>
      </c>
      <c r="L10" s="13">
        <f aca="true" t="shared" si="4" ref="L10:L33">PRODUCT(I10,K10)</f>
        <v>0.08409090909090909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</row>
    <row r="11" spans="1:40" ht="12.75">
      <c r="A11" s="3" t="s">
        <v>3</v>
      </c>
      <c r="B11" s="12">
        <v>10</v>
      </c>
      <c r="C11" s="12">
        <v>29</v>
      </c>
      <c r="D11" s="12">
        <v>50</v>
      </c>
      <c r="E11" s="12">
        <v>39</v>
      </c>
      <c r="F11" s="12">
        <v>43</v>
      </c>
      <c r="G11" s="12">
        <f t="shared" si="2"/>
        <v>86</v>
      </c>
      <c r="H11" s="12">
        <f t="shared" si="0"/>
        <v>42.8</v>
      </c>
      <c r="I11" s="12">
        <f t="shared" si="1"/>
        <v>62.5</v>
      </c>
      <c r="J11" s="12"/>
      <c r="K11" s="12"/>
      <c r="L11" s="13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</row>
    <row r="12" spans="1:40" ht="12.75">
      <c r="A12" s="3" t="s">
        <v>4</v>
      </c>
      <c r="B12" s="12">
        <v>5087</v>
      </c>
      <c r="C12" s="12">
        <v>5301</v>
      </c>
      <c r="D12" s="12">
        <v>2727</v>
      </c>
      <c r="E12" s="12">
        <v>2795</v>
      </c>
      <c r="F12" s="12">
        <v>1826</v>
      </c>
      <c r="G12" s="12">
        <f t="shared" si="2"/>
        <v>3652</v>
      </c>
      <c r="H12" s="12">
        <f t="shared" si="0"/>
        <v>3912.4</v>
      </c>
      <c r="I12" s="12">
        <f t="shared" si="1"/>
        <v>3223.5</v>
      </c>
      <c r="J12" s="12"/>
      <c r="K12" s="12"/>
      <c r="L12" s="13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</row>
    <row r="13" spans="1:40" ht="12.75">
      <c r="A13" s="3" t="s">
        <v>5</v>
      </c>
      <c r="B13" s="12">
        <v>81</v>
      </c>
      <c r="C13" s="12">
        <v>145</v>
      </c>
      <c r="D13" s="12">
        <v>116</v>
      </c>
      <c r="E13" s="12">
        <v>126</v>
      </c>
      <c r="F13" s="12">
        <v>87</v>
      </c>
      <c r="G13" s="12">
        <f t="shared" si="2"/>
        <v>174</v>
      </c>
      <c r="H13" s="12">
        <f t="shared" si="0"/>
        <v>128.4</v>
      </c>
      <c r="I13" s="12">
        <f t="shared" si="1"/>
        <v>150</v>
      </c>
      <c r="J13" s="12"/>
      <c r="K13" s="12"/>
      <c r="L13" s="13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</row>
    <row r="14" spans="1:40" ht="12.75">
      <c r="A14" s="3" t="s">
        <v>6</v>
      </c>
      <c r="B14" s="12">
        <v>627</v>
      </c>
      <c r="C14" s="12">
        <v>824</v>
      </c>
      <c r="D14" s="12">
        <v>627</v>
      </c>
      <c r="E14" s="12">
        <v>593</v>
      </c>
      <c r="F14" s="12">
        <v>279</v>
      </c>
      <c r="G14" s="12">
        <f t="shared" si="2"/>
        <v>558</v>
      </c>
      <c r="H14" s="12">
        <f t="shared" si="0"/>
        <v>645.8</v>
      </c>
      <c r="I14" s="12">
        <f t="shared" si="1"/>
        <v>575.5</v>
      </c>
      <c r="J14" s="12">
        <v>300</v>
      </c>
      <c r="K14" s="12">
        <f t="shared" si="3"/>
        <v>0.0033333333333333335</v>
      </c>
      <c r="L14" s="13">
        <f t="shared" si="4"/>
        <v>1.9183333333333334</v>
      </c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</row>
    <row r="15" spans="1:40" ht="12.75">
      <c r="A15" s="3" t="s">
        <v>7</v>
      </c>
      <c r="B15" s="12">
        <v>87</v>
      </c>
      <c r="C15" s="12">
        <v>101</v>
      </c>
      <c r="D15" s="12">
        <v>112</v>
      </c>
      <c r="E15" s="12">
        <v>105</v>
      </c>
      <c r="F15" s="12">
        <v>37</v>
      </c>
      <c r="G15" s="12">
        <f t="shared" si="2"/>
        <v>74</v>
      </c>
      <c r="H15" s="12">
        <f t="shared" si="0"/>
        <v>95.8</v>
      </c>
      <c r="I15" s="12">
        <f t="shared" si="1"/>
        <v>89.5</v>
      </c>
      <c r="J15" s="12">
        <v>300</v>
      </c>
      <c r="K15" s="12">
        <f t="shared" si="3"/>
        <v>0.0033333333333333335</v>
      </c>
      <c r="L15" s="13">
        <f t="shared" si="4"/>
        <v>0.29833333333333334</v>
      </c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</row>
    <row r="16" spans="1:40" ht="12.75">
      <c r="A16" s="3" t="s">
        <v>8</v>
      </c>
      <c r="B16" s="12">
        <v>1</v>
      </c>
      <c r="C16" s="12">
        <v>0</v>
      </c>
      <c r="D16" s="12">
        <v>20</v>
      </c>
      <c r="E16" s="12">
        <v>83</v>
      </c>
      <c r="F16" s="12">
        <v>98</v>
      </c>
      <c r="G16" s="12">
        <f t="shared" si="2"/>
        <v>196</v>
      </c>
      <c r="H16" s="12">
        <f t="shared" si="0"/>
        <v>60</v>
      </c>
      <c r="I16" s="12">
        <f t="shared" si="1"/>
        <v>139.5</v>
      </c>
      <c r="J16" s="12">
        <v>600</v>
      </c>
      <c r="K16" s="12">
        <f t="shared" si="3"/>
        <v>0.0016666666666666668</v>
      </c>
      <c r="L16" s="13">
        <f t="shared" si="4"/>
        <v>0.2325</v>
      </c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</row>
    <row r="17" spans="1:40" ht="12.75">
      <c r="A17" s="3" t="s">
        <v>9</v>
      </c>
      <c r="B17" s="12">
        <v>1</v>
      </c>
      <c r="C17" s="12">
        <v>1</v>
      </c>
      <c r="D17" s="12">
        <v>6</v>
      </c>
      <c r="E17" s="12">
        <v>30</v>
      </c>
      <c r="F17" s="12">
        <v>25</v>
      </c>
      <c r="G17" s="12">
        <f t="shared" si="2"/>
        <v>50</v>
      </c>
      <c r="H17" s="12">
        <f t="shared" si="0"/>
        <v>17.6</v>
      </c>
      <c r="I17" s="12">
        <f t="shared" si="1"/>
        <v>40</v>
      </c>
      <c r="J17" s="12">
        <v>600</v>
      </c>
      <c r="K17" s="12">
        <f t="shared" si="3"/>
        <v>0.0016666666666666668</v>
      </c>
      <c r="L17" s="13">
        <f t="shared" si="4"/>
        <v>0.06666666666666667</v>
      </c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 ht="12.75">
      <c r="A18" s="3" t="s">
        <v>10</v>
      </c>
      <c r="B18" s="12">
        <v>375</v>
      </c>
      <c r="C18" s="12">
        <v>298</v>
      </c>
      <c r="D18" s="12">
        <v>363</v>
      </c>
      <c r="E18" s="12">
        <v>314</v>
      </c>
      <c r="F18" s="12">
        <v>157</v>
      </c>
      <c r="G18" s="12">
        <f t="shared" si="2"/>
        <v>314</v>
      </c>
      <c r="H18" s="12">
        <f t="shared" si="0"/>
        <v>332.8</v>
      </c>
      <c r="I18" s="12">
        <f t="shared" si="1"/>
        <v>314</v>
      </c>
      <c r="J18" s="14">
        <v>750</v>
      </c>
      <c r="K18" s="12">
        <f t="shared" si="3"/>
        <v>0.0013333333333333333</v>
      </c>
      <c r="L18" s="13">
        <f t="shared" si="4"/>
        <v>0.41866666666666663</v>
      </c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 ht="12.75">
      <c r="A19" s="3" t="s">
        <v>11</v>
      </c>
      <c r="B19" s="12">
        <v>35</v>
      </c>
      <c r="C19" s="12">
        <v>45</v>
      </c>
      <c r="D19" s="12">
        <v>41</v>
      </c>
      <c r="E19" s="12">
        <v>34</v>
      </c>
      <c r="F19" s="12">
        <v>17</v>
      </c>
      <c r="G19" s="12">
        <f t="shared" si="2"/>
        <v>34</v>
      </c>
      <c r="H19" s="12">
        <f t="shared" si="0"/>
        <v>37.8</v>
      </c>
      <c r="I19" s="12">
        <f t="shared" si="1"/>
        <v>34</v>
      </c>
      <c r="J19" s="14">
        <v>300</v>
      </c>
      <c r="K19" s="12">
        <f t="shared" si="3"/>
        <v>0.0033333333333333335</v>
      </c>
      <c r="L19" s="13">
        <f t="shared" si="4"/>
        <v>0.11333333333333334</v>
      </c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 ht="12.75">
      <c r="A20" s="3" t="s">
        <v>12</v>
      </c>
      <c r="B20" s="12">
        <v>116</v>
      </c>
      <c r="C20" s="12">
        <v>105</v>
      </c>
      <c r="D20" s="12">
        <v>108</v>
      </c>
      <c r="E20" s="12">
        <v>118</v>
      </c>
      <c r="F20" s="12">
        <v>71</v>
      </c>
      <c r="G20" s="12">
        <f t="shared" si="2"/>
        <v>142</v>
      </c>
      <c r="H20" s="12">
        <f t="shared" si="0"/>
        <v>117.8</v>
      </c>
      <c r="I20" s="12">
        <f t="shared" si="1"/>
        <v>130</v>
      </c>
      <c r="J20" s="14"/>
      <c r="K20" s="12"/>
      <c r="L20" s="13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 ht="12.75">
      <c r="A21" s="3" t="s">
        <v>13</v>
      </c>
      <c r="B21" s="12">
        <v>45</v>
      </c>
      <c r="C21" s="12">
        <v>57</v>
      </c>
      <c r="D21" s="12">
        <v>29</v>
      </c>
      <c r="E21" s="12">
        <v>27</v>
      </c>
      <c r="F21" s="12">
        <v>12</v>
      </c>
      <c r="G21" s="12">
        <f t="shared" si="2"/>
        <v>24</v>
      </c>
      <c r="H21" s="12">
        <f t="shared" si="0"/>
        <v>36.4</v>
      </c>
      <c r="I21" s="12">
        <f t="shared" si="1"/>
        <v>25.5</v>
      </c>
      <c r="J21" s="14"/>
      <c r="K21" s="12"/>
      <c r="L21" s="13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 ht="12.75">
      <c r="A22" s="3" t="s">
        <v>14</v>
      </c>
      <c r="B22" s="12">
        <v>178</v>
      </c>
      <c r="C22" s="12">
        <v>163</v>
      </c>
      <c r="D22" s="12">
        <v>514</v>
      </c>
      <c r="E22" s="12">
        <v>741</v>
      </c>
      <c r="F22" s="12">
        <v>311</v>
      </c>
      <c r="G22" s="12">
        <f t="shared" si="2"/>
        <v>622</v>
      </c>
      <c r="H22" s="12">
        <f>AVERAGE(B22,C22,D22,E22,G22)</f>
        <v>443.6</v>
      </c>
      <c r="I22" s="12">
        <f>AVERAGE(E22,G22)</f>
        <v>681.5</v>
      </c>
      <c r="J22" s="14">
        <v>3300</v>
      </c>
      <c r="K22" s="12">
        <f t="shared" si="3"/>
        <v>0.00030303030303030303</v>
      </c>
      <c r="L22" s="13">
        <f t="shared" si="4"/>
        <v>0.2065151515151515</v>
      </c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 ht="12.75">
      <c r="A23" s="3" t="s">
        <v>15</v>
      </c>
      <c r="B23" s="12"/>
      <c r="C23" s="12"/>
      <c r="D23" s="12"/>
      <c r="E23" s="12"/>
      <c r="F23" s="12">
        <v>0</v>
      </c>
      <c r="G23" s="12">
        <f t="shared" si="2"/>
        <v>0</v>
      </c>
      <c r="H23" s="12">
        <f aca="true" t="shared" si="5" ref="H23:H40">AVERAGE(B23,C23,D23,E23,G23)</f>
        <v>0</v>
      </c>
      <c r="I23" s="12">
        <f aca="true" t="shared" si="6" ref="I23:I40">AVERAGE(E23,G23)</f>
        <v>0</v>
      </c>
      <c r="J23" s="14">
        <v>3300</v>
      </c>
      <c r="K23" s="12">
        <f t="shared" si="3"/>
        <v>0.00030303030303030303</v>
      </c>
      <c r="L23" s="13">
        <f t="shared" si="4"/>
        <v>0</v>
      </c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 ht="12.75">
      <c r="A24" s="3" t="s">
        <v>16</v>
      </c>
      <c r="B24" s="12"/>
      <c r="C24" s="12"/>
      <c r="D24" s="12"/>
      <c r="E24" s="12"/>
      <c r="F24" s="12">
        <v>0</v>
      </c>
      <c r="G24" s="12">
        <f t="shared" si="2"/>
        <v>0</v>
      </c>
      <c r="H24" s="12">
        <f t="shared" si="5"/>
        <v>0</v>
      </c>
      <c r="I24" s="12">
        <f t="shared" si="6"/>
        <v>0</v>
      </c>
      <c r="J24" s="14">
        <v>3300</v>
      </c>
      <c r="K24" s="12">
        <f t="shared" si="3"/>
        <v>0.00030303030303030303</v>
      </c>
      <c r="L24" s="13">
        <f t="shared" si="4"/>
        <v>0</v>
      </c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5" spans="1:40" ht="12.75">
      <c r="A25" s="3" t="s">
        <v>17</v>
      </c>
      <c r="B25" s="12">
        <v>31</v>
      </c>
      <c r="C25" s="12"/>
      <c r="D25" s="12"/>
      <c r="E25" s="12"/>
      <c r="F25" s="12">
        <v>0</v>
      </c>
      <c r="G25" s="12">
        <f t="shared" si="2"/>
        <v>0</v>
      </c>
      <c r="H25" s="12">
        <f t="shared" si="5"/>
        <v>15.5</v>
      </c>
      <c r="I25" s="12">
        <f t="shared" si="6"/>
        <v>0</v>
      </c>
      <c r="J25" s="14">
        <v>3300</v>
      </c>
      <c r="K25" s="12">
        <f t="shared" si="3"/>
        <v>0.00030303030303030303</v>
      </c>
      <c r="L25" s="13">
        <f t="shared" si="4"/>
        <v>0</v>
      </c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</row>
    <row r="26" spans="1:40" ht="12.75">
      <c r="A26" s="3" t="s">
        <v>18</v>
      </c>
      <c r="B26" s="12">
        <v>265</v>
      </c>
      <c r="C26" s="12">
        <v>338</v>
      </c>
      <c r="D26" s="12">
        <v>449</v>
      </c>
      <c r="E26" s="12">
        <v>209</v>
      </c>
      <c r="F26" s="12">
        <v>161</v>
      </c>
      <c r="G26" s="12">
        <f t="shared" si="2"/>
        <v>322</v>
      </c>
      <c r="H26" s="12">
        <f t="shared" si="5"/>
        <v>316.6</v>
      </c>
      <c r="I26" s="12">
        <f t="shared" si="6"/>
        <v>265.5</v>
      </c>
      <c r="J26" s="14">
        <v>5500</v>
      </c>
      <c r="K26" s="12">
        <f t="shared" si="3"/>
        <v>0.0001818181818181818</v>
      </c>
      <c r="L26" s="13">
        <f t="shared" si="4"/>
        <v>0.04827272727272727</v>
      </c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</row>
    <row r="27" spans="1:40" ht="12.75">
      <c r="A27" s="3" t="s">
        <v>19</v>
      </c>
      <c r="B27" s="12"/>
      <c r="C27" s="12"/>
      <c r="D27" s="12"/>
      <c r="E27" s="12"/>
      <c r="F27" s="12">
        <v>0</v>
      </c>
      <c r="G27" s="12">
        <f t="shared" si="2"/>
        <v>0</v>
      </c>
      <c r="H27" s="12">
        <f t="shared" si="5"/>
        <v>0</v>
      </c>
      <c r="I27" s="12">
        <f t="shared" si="6"/>
        <v>0</v>
      </c>
      <c r="J27" s="14">
        <v>5500</v>
      </c>
      <c r="K27" s="12">
        <f t="shared" si="3"/>
        <v>0.0001818181818181818</v>
      </c>
      <c r="L27" s="13">
        <f t="shared" si="4"/>
        <v>0</v>
      </c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</row>
    <row r="28" spans="1:40" ht="12.75">
      <c r="A28" s="3" t="s">
        <v>20</v>
      </c>
      <c r="B28" s="12"/>
      <c r="C28" s="12"/>
      <c r="D28" s="12"/>
      <c r="E28" s="12"/>
      <c r="F28" s="12">
        <v>0</v>
      </c>
      <c r="G28" s="12">
        <f t="shared" si="2"/>
        <v>0</v>
      </c>
      <c r="H28" s="12">
        <f t="shared" si="5"/>
        <v>0</v>
      </c>
      <c r="I28" s="12">
        <f t="shared" si="6"/>
        <v>0</v>
      </c>
      <c r="J28" s="14">
        <v>5500</v>
      </c>
      <c r="K28" s="12">
        <f t="shared" si="3"/>
        <v>0.0001818181818181818</v>
      </c>
      <c r="L28" s="13">
        <f t="shared" si="4"/>
        <v>0</v>
      </c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</row>
    <row r="29" spans="1:40" ht="12.75">
      <c r="A29" s="3" t="s">
        <v>21</v>
      </c>
      <c r="B29" s="12"/>
      <c r="C29" s="12"/>
      <c r="D29" s="12"/>
      <c r="E29" s="12"/>
      <c r="F29" s="12">
        <v>0</v>
      </c>
      <c r="G29" s="12">
        <f t="shared" si="2"/>
        <v>0</v>
      </c>
      <c r="H29" s="12">
        <f t="shared" si="5"/>
        <v>0</v>
      </c>
      <c r="I29" s="12">
        <f t="shared" si="6"/>
        <v>0</v>
      </c>
      <c r="J29" s="14">
        <v>5500</v>
      </c>
      <c r="K29" s="12">
        <f t="shared" si="3"/>
        <v>0.0001818181818181818</v>
      </c>
      <c r="L29" s="13">
        <f t="shared" si="4"/>
        <v>0</v>
      </c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</row>
    <row r="30" spans="1:40" ht="12.75">
      <c r="A30" s="3" t="s">
        <v>22</v>
      </c>
      <c r="B30" s="12">
        <v>31</v>
      </c>
      <c r="C30" s="12">
        <v>62</v>
      </c>
      <c r="D30" s="12">
        <v>594</v>
      </c>
      <c r="E30" s="12">
        <v>518</v>
      </c>
      <c r="F30" s="12">
        <v>303</v>
      </c>
      <c r="G30" s="12">
        <f t="shared" si="2"/>
        <v>606</v>
      </c>
      <c r="H30" s="12">
        <f t="shared" si="5"/>
        <v>362.2</v>
      </c>
      <c r="I30" s="12">
        <f t="shared" si="6"/>
        <v>562</v>
      </c>
      <c r="J30" s="14">
        <v>300</v>
      </c>
      <c r="K30" s="12">
        <f t="shared" si="3"/>
        <v>0.0033333333333333335</v>
      </c>
      <c r="L30" s="13">
        <f t="shared" si="4"/>
        <v>1.8733333333333335</v>
      </c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</row>
    <row r="31" spans="1:40" ht="12.75">
      <c r="A31" s="3" t="s">
        <v>23</v>
      </c>
      <c r="B31" s="12">
        <v>0</v>
      </c>
      <c r="C31" s="12">
        <v>1</v>
      </c>
      <c r="D31" s="12">
        <v>5</v>
      </c>
      <c r="E31" s="12">
        <v>9</v>
      </c>
      <c r="F31" s="12">
        <v>3</v>
      </c>
      <c r="G31" s="12">
        <f t="shared" si="2"/>
        <v>6</v>
      </c>
      <c r="H31" s="12">
        <f t="shared" si="5"/>
        <v>4.2</v>
      </c>
      <c r="I31" s="12">
        <f t="shared" si="6"/>
        <v>7.5</v>
      </c>
      <c r="J31" s="14">
        <v>900</v>
      </c>
      <c r="K31" s="12">
        <f t="shared" si="3"/>
        <v>0.0011111111111111111</v>
      </c>
      <c r="L31" s="13">
        <f t="shared" si="4"/>
        <v>0.008333333333333333</v>
      </c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</row>
    <row r="32" spans="1:40" ht="12.75">
      <c r="A32" s="3" t="s">
        <v>24</v>
      </c>
      <c r="B32" s="12">
        <v>12</v>
      </c>
      <c r="C32" s="12">
        <v>247</v>
      </c>
      <c r="D32" s="12">
        <v>228</v>
      </c>
      <c r="E32" s="12">
        <v>74</v>
      </c>
      <c r="F32" s="12">
        <v>42</v>
      </c>
      <c r="G32" s="12">
        <f t="shared" si="2"/>
        <v>84</v>
      </c>
      <c r="H32" s="12">
        <f t="shared" si="5"/>
        <v>129</v>
      </c>
      <c r="I32" s="12">
        <f t="shared" si="6"/>
        <v>79</v>
      </c>
      <c r="J32" s="12"/>
      <c r="K32" s="12"/>
      <c r="L32" s="13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</row>
    <row r="33" spans="1:40" ht="12.75">
      <c r="A33" s="3" t="s">
        <v>25</v>
      </c>
      <c r="B33" s="12"/>
      <c r="C33" s="12"/>
      <c r="D33" s="12"/>
      <c r="E33" s="12"/>
      <c r="F33" s="12">
        <v>0</v>
      </c>
      <c r="G33" s="12">
        <f t="shared" si="2"/>
        <v>0</v>
      </c>
      <c r="H33" s="12">
        <f t="shared" si="5"/>
        <v>0</v>
      </c>
      <c r="I33" s="12">
        <f t="shared" si="6"/>
        <v>0</v>
      </c>
      <c r="J33" s="12">
        <v>700</v>
      </c>
      <c r="K33" s="12">
        <f t="shared" si="3"/>
        <v>0.0014285714285714286</v>
      </c>
      <c r="L33" s="13">
        <f t="shared" si="4"/>
        <v>0</v>
      </c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</row>
    <row r="34" spans="1:40" ht="12.75">
      <c r="A34" s="3" t="s">
        <v>26</v>
      </c>
      <c r="B34" s="12">
        <v>17</v>
      </c>
      <c r="C34" s="12">
        <v>22</v>
      </c>
      <c r="D34" s="12">
        <v>37</v>
      </c>
      <c r="E34" s="12">
        <v>31</v>
      </c>
      <c r="F34" s="12">
        <v>21</v>
      </c>
      <c r="G34" s="12">
        <f t="shared" si="2"/>
        <v>42</v>
      </c>
      <c r="H34" s="12">
        <f t="shared" si="5"/>
        <v>29.8</v>
      </c>
      <c r="I34" s="12">
        <f t="shared" si="6"/>
        <v>36.5</v>
      </c>
      <c r="J34" s="12"/>
      <c r="K34" s="12"/>
      <c r="L34" s="13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</row>
    <row r="35" spans="1:40" ht="12.75">
      <c r="A35" s="3" t="s">
        <v>27</v>
      </c>
      <c r="B35" s="12">
        <v>33</v>
      </c>
      <c r="C35" s="12">
        <v>39</v>
      </c>
      <c r="D35" s="12">
        <v>14</v>
      </c>
      <c r="E35" s="12">
        <v>6</v>
      </c>
      <c r="F35" s="12">
        <v>14</v>
      </c>
      <c r="G35" s="12">
        <f t="shared" si="2"/>
        <v>28</v>
      </c>
      <c r="H35" s="12">
        <f t="shared" si="5"/>
        <v>24</v>
      </c>
      <c r="I35" s="12">
        <f t="shared" si="6"/>
        <v>17</v>
      </c>
      <c r="J35" s="12"/>
      <c r="K35" s="12"/>
      <c r="L35" s="13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</row>
    <row r="36" spans="1:40" ht="12.75">
      <c r="A36" s="3" t="s">
        <v>28</v>
      </c>
      <c r="B36" s="12">
        <v>47</v>
      </c>
      <c r="C36" s="12">
        <v>153</v>
      </c>
      <c r="D36" s="12">
        <v>51</v>
      </c>
      <c r="E36" s="12">
        <v>15</v>
      </c>
      <c r="F36" s="12">
        <v>4</v>
      </c>
      <c r="G36" s="12">
        <f t="shared" si="2"/>
        <v>8</v>
      </c>
      <c r="H36" s="12">
        <f t="shared" si="5"/>
        <v>54.8</v>
      </c>
      <c r="I36" s="12">
        <f t="shared" si="6"/>
        <v>11.5</v>
      </c>
      <c r="J36" s="12"/>
      <c r="K36" s="12"/>
      <c r="L36" s="13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</row>
    <row r="37" spans="1:40" ht="12.75">
      <c r="A37" s="3" t="s">
        <v>29</v>
      </c>
      <c r="B37" s="12">
        <v>3468</v>
      </c>
      <c r="C37" s="12">
        <v>1573</v>
      </c>
      <c r="D37" s="12">
        <v>2591</v>
      </c>
      <c r="E37" s="12">
        <v>1849</v>
      </c>
      <c r="F37" s="12">
        <v>917</v>
      </c>
      <c r="G37" s="12">
        <f t="shared" si="2"/>
        <v>1834</v>
      </c>
      <c r="H37" s="12">
        <f t="shared" si="5"/>
        <v>2263</v>
      </c>
      <c r="I37" s="12">
        <f t="shared" si="6"/>
        <v>1841.5</v>
      </c>
      <c r="J37" s="12"/>
      <c r="K37" s="12"/>
      <c r="L37" s="13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</row>
    <row r="38" spans="1:40" ht="12.75">
      <c r="A38" s="3" t="s">
        <v>30</v>
      </c>
      <c r="B38" s="12">
        <v>1217</v>
      </c>
      <c r="C38" s="12">
        <v>1128</v>
      </c>
      <c r="D38" s="12">
        <v>1288</v>
      </c>
      <c r="E38" s="12">
        <v>1229</v>
      </c>
      <c r="F38" s="12">
        <v>802</v>
      </c>
      <c r="G38" s="12">
        <f t="shared" si="2"/>
        <v>1604</v>
      </c>
      <c r="H38" s="12">
        <f t="shared" si="5"/>
        <v>1293.2</v>
      </c>
      <c r="I38" s="12">
        <f t="shared" si="6"/>
        <v>1416.5</v>
      </c>
      <c r="J38" s="12"/>
      <c r="K38" s="12"/>
      <c r="L38" s="13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</row>
    <row r="39" spans="1:40" ht="12.75">
      <c r="A39" s="3" t="s">
        <v>31</v>
      </c>
      <c r="B39" s="12">
        <v>862</v>
      </c>
      <c r="C39" s="12">
        <v>685</v>
      </c>
      <c r="D39" s="12">
        <v>1426</v>
      </c>
      <c r="E39" s="12">
        <v>1549</v>
      </c>
      <c r="F39" s="12">
        <v>873</v>
      </c>
      <c r="G39" s="12">
        <f t="shared" si="2"/>
        <v>1746</v>
      </c>
      <c r="H39" s="12">
        <f t="shared" si="5"/>
        <v>1253.6</v>
      </c>
      <c r="I39" s="12">
        <f t="shared" si="6"/>
        <v>1647.5</v>
      </c>
      <c r="J39" s="12"/>
      <c r="K39" s="12"/>
      <c r="L39" s="13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</row>
    <row r="40" spans="1:40" ht="12.75">
      <c r="A40" s="3" t="s">
        <v>32</v>
      </c>
      <c r="B40" s="12">
        <v>311</v>
      </c>
      <c r="C40" s="12">
        <v>307</v>
      </c>
      <c r="D40" s="12">
        <v>383</v>
      </c>
      <c r="E40" s="12">
        <v>384</v>
      </c>
      <c r="F40" s="12">
        <v>280</v>
      </c>
      <c r="G40" s="12">
        <f t="shared" si="2"/>
        <v>560</v>
      </c>
      <c r="H40" s="12">
        <f t="shared" si="5"/>
        <v>389</v>
      </c>
      <c r="I40" s="12">
        <f t="shared" si="6"/>
        <v>472</v>
      </c>
      <c r="J40" s="12"/>
      <c r="K40" s="12"/>
      <c r="L40" s="13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</row>
    <row r="41" spans="1:40" ht="12.75">
      <c r="A41" s="15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3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</row>
    <row r="42" spans="1:40" ht="12.75">
      <c r="A42" s="3" t="s">
        <v>48</v>
      </c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3">
        <f>SUM(L8:L40)</f>
        <v>6.252469696969697</v>
      </c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</row>
    <row r="43" spans="1:40" ht="12.75">
      <c r="A43" s="15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</row>
    <row r="44" spans="1:40" ht="12.75">
      <c r="A44" s="15"/>
      <c r="B44" s="16" t="s">
        <v>33</v>
      </c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</row>
    <row r="45" spans="1:40" ht="12.75">
      <c r="A45" s="15"/>
      <c r="B45" s="16" t="s">
        <v>39</v>
      </c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</row>
    <row r="46" spans="1:40" ht="12.7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2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</row>
    <row r="47" spans="1:40" ht="12.75">
      <c r="A47" s="1" t="s">
        <v>49</v>
      </c>
      <c r="B47" s="1"/>
      <c r="C47" s="1"/>
      <c r="D47" s="1"/>
      <c r="E47" s="1"/>
      <c r="F47" s="1"/>
      <c r="G47" s="1"/>
      <c r="H47" s="1"/>
      <c r="I47" s="1"/>
      <c r="J47" s="1"/>
      <c r="K47" s="1"/>
      <c r="L47" s="2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</row>
    <row r="48" spans="1:40" ht="12.75">
      <c r="A48" s="3" t="s">
        <v>50</v>
      </c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2">
        <v>-0.3</v>
      </c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</row>
    <row r="49" spans="1:40" ht="12.7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2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</row>
    <row r="50" spans="1:40" ht="12.75">
      <c r="A50" s="3" t="s">
        <v>51</v>
      </c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3">
        <f>SUM(L42:L49)</f>
        <v>5.952469696969697</v>
      </c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</row>
    <row r="51" spans="1:40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</row>
    <row r="52" spans="1:40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</row>
    <row r="53" spans="1:40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</row>
    <row r="54" spans="1:40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</row>
    <row r="55" spans="1:40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</row>
    <row r="56" spans="1:40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</row>
    <row r="57" spans="1:40" ht="12.7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</row>
    <row r="58" spans="1:40" ht="12.7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</row>
    <row r="59" spans="1:40" ht="12.7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</row>
    <row r="60" spans="1:40" ht="12.7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</row>
    <row r="61" spans="1:40" ht="12.7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</row>
    <row r="62" spans="1:40" ht="12.7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</row>
    <row r="63" spans="1:40" ht="12.7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</row>
    <row r="64" spans="1:40" ht="12.7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</row>
    <row r="65" spans="1:40" ht="12.7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</row>
    <row r="66" spans="1:40" ht="12.7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</row>
    <row r="67" spans="1:40" ht="12.7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</row>
    <row r="68" spans="1:40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</row>
    <row r="69" spans="1:40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</row>
    <row r="70" spans="1:40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</row>
    <row r="71" spans="1:40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</row>
    <row r="72" spans="1:40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</row>
    <row r="73" spans="1:40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</row>
    <row r="74" spans="1:40" ht="12.7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</row>
    <row r="75" spans="1:40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</row>
    <row r="76" spans="1:40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</row>
    <row r="77" spans="1:40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</row>
    <row r="78" spans="1:40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</row>
    <row r="79" spans="1:40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</row>
    <row r="80" spans="1:40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</row>
    <row r="81" spans="1:40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</row>
    <row r="82" spans="1:40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</row>
    <row r="83" spans="1:40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</row>
    <row r="84" spans="1:40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</row>
    <row r="85" spans="1:40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</row>
    <row r="86" spans="1:40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</row>
    <row r="87" spans="1:40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</row>
    <row r="88" spans="1:40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</row>
    <row r="89" spans="1:40" ht="12.7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</row>
    <row r="90" spans="1:40" ht="12.7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</row>
    <row r="91" spans="1:40" ht="12.7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</row>
    <row r="92" spans="1:40" ht="12.7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</row>
    <row r="93" spans="1:40" ht="12.7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</row>
    <row r="94" spans="1:40" ht="12.7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</row>
    <row r="95" spans="1:40" ht="12.7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</row>
    <row r="96" spans="1:40" ht="12.7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</row>
    <row r="97" spans="1:40" ht="12.7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</row>
    <row r="98" spans="1:40" ht="12.7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</row>
    <row r="99" spans="1:40" ht="12.7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</row>
    <row r="100" spans="1:40" ht="12.7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</row>
    <row r="101" spans="1:40" ht="12.7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</row>
    <row r="102" spans="1:40" ht="12.7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</row>
    <row r="103" spans="1:40" ht="12.7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</row>
    <row r="104" spans="1:40" ht="12.7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</row>
    <row r="105" spans="1:40" ht="12.7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</row>
    <row r="106" spans="1:40" ht="12.7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</row>
    <row r="107" spans="1:40" ht="12.7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</row>
    <row r="108" spans="1:40" ht="12.7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</row>
    <row r="109" spans="1:40" ht="12.7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</row>
    <row r="110" spans="1:40" ht="12.7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</row>
    <row r="111" spans="1:40" ht="12.7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</row>
    <row r="112" spans="1:40" ht="12.7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</row>
    <row r="113" spans="1:40" ht="12.7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</row>
    <row r="114" spans="1:40" ht="12.7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</row>
    <row r="115" spans="1:40" ht="12.7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</row>
    <row r="116" spans="1:40" ht="12.7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</row>
    <row r="117" spans="1:40" ht="12.7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</row>
    <row r="118" spans="1:40" ht="12.7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</row>
    <row r="119" spans="1:40" ht="12.7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</row>
    <row r="120" spans="1:40" ht="12.7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</row>
    <row r="121" spans="1:40" ht="12.7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</row>
    <row r="122" spans="1:40" ht="12.7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</row>
    <row r="123" spans="1:40" ht="12.7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</row>
    <row r="124" spans="1:40" ht="12.7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</row>
    <row r="125" spans="1:40" ht="12.7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</row>
    <row r="126" spans="1:40" ht="12.7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</row>
    <row r="127" spans="1:40" ht="12.7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</row>
    <row r="128" spans="1:40" ht="12.7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</row>
    <row r="129" spans="1:40" ht="12.7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</row>
    <row r="130" spans="1:40" ht="12.7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</row>
    <row r="131" spans="1:40" ht="12.7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</row>
    <row r="132" spans="1:40" ht="12.7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</row>
    <row r="133" spans="1:40" ht="12.7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</row>
    <row r="134" spans="1:40" ht="12.7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</row>
    <row r="135" spans="1:40" ht="12.7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</row>
    <row r="136" spans="1:40" ht="12.7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</row>
    <row r="137" spans="1:40" ht="12.7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</row>
    <row r="138" spans="1:40" ht="12.7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</row>
    <row r="139" spans="1:40" ht="12.7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</row>
    <row r="140" spans="1:40" ht="12.7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</row>
    <row r="141" spans="1:40" ht="12.7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</row>
    <row r="142" spans="1:40" ht="12.7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</row>
    <row r="143" spans="1:40" ht="12.7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</row>
    <row r="144" spans="1:40" ht="12.7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</row>
    <row r="145" spans="1:40" ht="12.7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</row>
    <row r="146" spans="1:40" ht="12.7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</row>
    <row r="147" spans="1:40" ht="12.7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</row>
    <row r="148" spans="1:40" ht="12.7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</row>
    <row r="149" spans="1:40" ht="12.7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</row>
    <row r="150" spans="1:40" ht="12.7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</row>
    <row r="151" spans="1:40" ht="12.7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</row>
    <row r="152" spans="1:40" ht="12.7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</row>
    <row r="153" spans="1:40" ht="12.7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</row>
    <row r="154" spans="1:40" ht="12.7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</row>
    <row r="155" spans="1:40" ht="12.7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</row>
    <row r="156" spans="1:40" ht="12.7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</row>
    <row r="157" spans="1:40" ht="12.7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</row>
    <row r="158" spans="1:40" ht="12.7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</row>
    <row r="159" spans="1:40" ht="12.7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</row>
    <row r="160" spans="1:40" ht="12.7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</row>
    <row r="161" spans="1:40" ht="12.7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</row>
    <row r="162" spans="1:40" ht="12.7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</row>
    <row r="163" spans="1:40" ht="12.7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</row>
    <row r="164" spans="1:40" ht="12.7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</row>
    <row r="165" spans="1:40" ht="12.7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</row>
    <row r="166" spans="1:40" ht="12.7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</row>
    <row r="167" spans="1:40" ht="12.7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</row>
    <row r="168" spans="1:40" ht="12.7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</row>
    <row r="169" spans="1:40" ht="12.7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</row>
    <row r="170" spans="1:40" ht="12.7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</row>
    <row r="171" spans="1:40" ht="12.7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</row>
    <row r="172" spans="1:40" ht="12.7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</row>
    <row r="173" spans="1:40" ht="12.7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</row>
    <row r="174" spans="1:40" ht="12.7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</row>
    <row r="175" spans="1:40" ht="12.7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</row>
    <row r="176" spans="1:40" ht="12.7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</row>
    <row r="177" spans="1:40" ht="12.7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</row>
    <row r="178" spans="1:40" ht="12.7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</row>
    <row r="179" spans="1:40" ht="12.7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</row>
    <row r="180" spans="1:40" ht="12.7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</row>
    <row r="181" spans="1:40" ht="12.7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</row>
    <row r="182" spans="1:40" ht="12.7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</row>
    <row r="183" spans="1:40" ht="12.7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</row>
    <row r="184" spans="1:40" ht="12.7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</row>
    <row r="185" spans="1:40" ht="12.7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</row>
    <row r="186" spans="1:40" ht="12.7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</row>
    <row r="187" spans="1:40" ht="12.7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</row>
    <row r="188" spans="1:40" ht="12.7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</row>
    <row r="189" spans="1:40" ht="12.7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</row>
    <row r="190" spans="1:40" ht="12.7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</row>
    <row r="191" spans="1:40" ht="12.7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</row>
    <row r="192" spans="1:40" ht="12.7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</row>
    <row r="193" spans="1:40" ht="12.7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</row>
    <row r="194" spans="1:40" ht="12.7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</row>
    <row r="195" spans="1:40" ht="12.7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</row>
    <row r="196" spans="1:40" ht="12.7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</row>
    <row r="197" spans="1:40" ht="12.7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</row>
    <row r="198" spans="1:40" ht="12.7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</row>
    <row r="199" spans="1:40" ht="12.7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</row>
    <row r="200" spans="1:40" ht="12.7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</row>
    <row r="201" spans="1:40" ht="12.7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</row>
    <row r="202" spans="1:40" ht="12.7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</row>
    <row r="203" spans="1:40" ht="12.7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</row>
    <row r="204" spans="1:40" ht="12.7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</row>
    <row r="205" spans="1:40" ht="12.7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</row>
    <row r="206" spans="1:40" ht="12.7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</row>
    <row r="207" spans="1:40" ht="12.7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</row>
    <row r="208" spans="1:40" ht="12.7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</row>
    <row r="209" spans="1:40" ht="12.7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</row>
    <row r="210" spans="1:40" ht="12.7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</row>
    <row r="211" spans="1:40" ht="12.7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</row>
    <row r="212" spans="1:40" ht="12.7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</row>
    <row r="213" spans="1:40" ht="12.7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</row>
    <row r="214" spans="1:40" ht="12.7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</row>
    <row r="215" spans="1:40" ht="12.7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</row>
    <row r="216" spans="1:40" ht="12.7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</row>
    <row r="217" spans="1:40" ht="12.7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</row>
    <row r="218" spans="1:40" ht="12.7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</row>
    <row r="219" spans="1:40" ht="12.7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</row>
    <row r="220" spans="1:40" ht="12.7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</row>
    <row r="221" spans="1:40" ht="12.7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</row>
    <row r="222" spans="1:40" ht="12.7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</row>
    <row r="223" spans="1:40" ht="12.7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</row>
    <row r="224" spans="1:40" ht="12.7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</row>
    <row r="225" spans="1:40" ht="12.7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</row>
    <row r="226" spans="1:40" ht="12.7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</row>
    <row r="227" spans="1:40" ht="12.7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</row>
    <row r="228" spans="1:40" ht="12.7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</row>
    <row r="229" spans="1:40" ht="12.7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</row>
    <row r="230" spans="1:40" ht="12.7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</row>
    <row r="231" spans="1:40" ht="12.7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</row>
    <row r="232" spans="1:40" ht="12.7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</row>
    <row r="233" spans="1:40" ht="12.7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</row>
    <row r="234" spans="1:40" ht="12.7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</row>
    <row r="235" spans="1:40" ht="12.7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</row>
    <row r="236" spans="1:40" ht="12.7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</row>
    <row r="237" spans="1:40" ht="12.7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</row>
    <row r="238" spans="1:40" ht="12.7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</row>
    <row r="239" spans="1:40" ht="12.7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</row>
    <row r="240" spans="1:40" ht="12.7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</row>
    <row r="241" spans="1:40" ht="12.7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</row>
    <row r="242" spans="1:40" ht="12.7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</row>
    <row r="243" spans="1:40" ht="12.7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</row>
    <row r="244" spans="1:40" ht="12.7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</row>
    <row r="245" spans="1:40" ht="12.7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</row>
    <row r="246" spans="1:40" ht="12.7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</row>
    <row r="247" spans="1:40" ht="12.7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</row>
    <row r="248" spans="1:40" ht="12.7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</row>
    <row r="249" spans="1:40" ht="12.7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</row>
    <row r="250" spans="1:40" ht="12.7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</row>
    <row r="251" spans="1:40" ht="12.7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</row>
    <row r="252" spans="1:40" ht="12.7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</row>
    <row r="253" spans="1:40" ht="12.7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</row>
    <row r="254" spans="1:40" ht="12.7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</row>
    <row r="255" spans="1:40" ht="12.7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</row>
    <row r="256" spans="1:40" ht="12.7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</row>
    <row r="257" spans="1:40" ht="12.7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</row>
    <row r="258" spans="1:40" ht="12.7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</row>
    <row r="259" spans="1:40" ht="12.7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</row>
    <row r="260" spans="1:40" ht="12.7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</row>
    <row r="261" spans="1:40" ht="12.7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</row>
    <row r="262" spans="1:40" ht="12.7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</row>
    <row r="263" spans="1:40" ht="12.7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</row>
    <row r="264" spans="1:40" ht="12.7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</row>
    <row r="265" spans="1:40" ht="12.7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</row>
    <row r="266" spans="1:40" ht="12.7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</row>
    <row r="267" spans="1:40" ht="12.7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</row>
    <row r="268" spans="1:40" ht="12.7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</row>
    <row r="269" spans="1:40" ht="12.7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</row>
    <row r="270" spans="1:40" ht="12.7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</row>
    <row r="271" spans="1:40" ht="12.7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</row>
    <row r="272" spans="1:40" ht="12.7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</row>
    <row r="273" spans="1:40" ht="12.7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</row>
    <row r="274" spans="1:40" ht="12.7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</row>
    <row r="275" spans="1:40" ht="12.7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</row>
    <row r="276" spans="1:40" ht="12.7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</row>
    <row r="277" spans="1:40" ht="12.7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</row>
    <row r="278" spans="1:40" ht="12.7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</row>
    <row r="279" spans="1:40" ht="12.7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</row>
    <row r="280" spans="1:40" ht="12.7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</row>
    <row r="281" spans="1:40" ht="12.7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</row>
    <row r="282" spans="1:40" ht="12.7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</row>
    <row r="283" spans="1:40" ht="12.7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</row>
    <row r="284" spans="1:40" ht="12.7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</row>
    <row r="285" spans="1:40" ht="12.7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</row>
    <row r="286" spans="1:40" ht="12.7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</row>
    <row r="287" spans="1:40" ht="12.7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</row>
    <row r="288" spans="1:40" ht="12.7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</row>
    <row r="289" spans="1:40" ht="12.7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</row>
    <row r="290" spans="1:40" ht="12.7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</row>
    <row r="291" spans="1:40" ht="12.7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</row>
    <row r="292" spans="1:40" ht="12.7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</row>
    <row r="293" spans="1:40" ht="12.7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</row>
    <row r="294" spans="1:40" ht="12.7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</row>
    <row r="295" spans="1:40" ht="12.7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</row>
    <row r="296" spans="1:40" ht="12.7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</row>
    <row r="297" spans="1:40" ht="12.7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</row>
    <row r="298" spans="1:40" ht="12.7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</row>
    <row r="299" spans="1:40" ht="12.7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</row>
    <row r="300" spans="1:40" ht="12.7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</row>
    <row r="301" spans="1:40" ht="12.7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</row>
    <row r="302" spans="1:40" ht="12.7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</row>
    <row r="303" spans="1:40" ht="12.7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</row>
    <row r="304" spans="1:40" ht="12.7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</row>
    <row r="305" spans="1:40" ht="12.7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</row>
    <row r="306" spans="1:40" ht="12.7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</row>
    <row r="307" spans="1:40" ht="12.7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</row>
    <row r="308" spans="1:40" ht="12.7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</row>
    <row r="309" spans="1:40" ht="12.7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</row>
    <row r="310" spans="1:40" ht="12.7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</row>
    <row r="311" spans="1:40" ht="12.7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</row>
    <row r="312" spans="1:40" ht="12.7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</row>
    <row r="313" spans="1:40" ht="12.7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</row>
    <row r="314" spans="1:40" ht="12.7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</row>
    <row r="315" spans="1:40" ht="12.7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</row>
    <row r="316" spans="1:40" ht="12.7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</row>
    <row r="317" spans="1:40" ht="12.7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</row>
    <row r="318" spans="1:40" ht="12.7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</row>
    <row r="319" spans="1:40" ht="12.7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</row>
    <row r="320" spans="1:40" ht="12.7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</row>
    <row r="321" spans="1:40" ht="12.7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</row>
    <row r="322" spans="1:40" ht="12.7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</row>
    <row r="323" spans="1:40" ht="12.7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</row>
    <row r="324" spans="1:40" ht="12.7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</row>
    <row r="325" spans="1:40" ht="12.7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</row>
    <row r="326" spans="1:40" ht="12.7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</row>
    <row r="327" spans="1:40" ht="12.7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</row>
    <row r="328" spans="1:40" ht="12.7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</row>
    <row r="329" spans="1:40" ht="12.7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</row>
    <row r="330" spans="1:40" ht="12.7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</row>
    <row r="331" spans="1:40" ht="12.7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</row>
    <row r="332" spans="1:40" ht="12.7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</row>
    <row r="333" spans="1:40" ht="12.7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</row>
    <row r="334" spans="1:40" ht="12.7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</row>
    <row r="335" spans="1:40" ht="12.7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</row>
    <row r="336" spans="1:40" ht="12.7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</row>
    <row r="337" spans="1:40" ht="12.7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</row>
    <row r="338" spans="1:40" ht="12.7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</row>
    <row r="339" spans="1:40" ht="12.7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</row>
    <row r="340" spans="1:40" ht="12.7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</row>
    <row r="341" spans="1:40" ht="12.7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</row>
    <row r="342" spans="1:40" ht="12.7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</row>
    <row r="343" spans="1:40" ht="12.7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</row>
    <row r="344" spans="1:40" ht="12.7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</row>
    <row r="345" spans="1:40" ht="12.7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</row>
    <row r="346" spans="1:40" ht="12.7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</row>
    <row r="347" spans="1:40" ht="12.7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</row>
    <row r="348" spans="1:40" ht="12.7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</row>
    <row r="349" spans="1:40" ht="12.7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</row>
    <row r="350" spans="1:40" ht="12.7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</row>
    <row r="351" spans="1:40" ht="12.7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</row>
    <row r="352" spans="1:40" ht="12.7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</row>
    <row r="353" spans="1:40" ht="12.7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</row>
    <row r="354" spans="1:40" ht="12.7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</row>
    <row r="355" spans="1:40" ht="12.7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</row>
    <row r="356" spans="1:40" ht="12.7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</row>
    <row r="357" spans="1:40" ht="12.7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</row>
    <row r="358" spans="1:40" ht="12.7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</row>
    <row r="359" spans="1:40" ht="12.7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</row>
    <row r="360" spans="1:40" ht="12.7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</row>
    <row r="361" spans="1:40" ht="12.7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</row>
    <row r="362" spans="1:40" ht="12.7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</row>
    <row r="363" spans="1:40" ht="12.7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</row>
    <row r="364" spans="1:40" ht="12.7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</row>
    <row r="365" spans="1:40" ht="12.7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</row>
    <row r="366" spans="1:40" ht="12.7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</row>
    <row r="367" spans="1:40" ht="12.7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</row>
    <row r="368" spans="1:40" ht="12.7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</row>
    <row r="369" spans="1:40" ht="12.7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</row>
    <row r="370" spans="1:40" ht="12.7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</row>
    <row r="371" spans="1:40" ht="12.7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</row>
    <row r="372" spans="1:40" ht="12.7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</row>
    <row r="373" spans="1:40" ht="12.7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</row>
    <row r="374" spans="1:40" ht="12.7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</row>
  </sheetData>
  <printOptions/>
  <pageMargins left="0.5" right="0.5" top="0.5" bottom="0.5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OHR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DPL</dc:creator>
  <cp:keywords/>
  <dc:description/>
  <cp:lastModifiedBy>DPL</cp:lastModifiedBy>
  <cp:lastPrinted>2002-07-08T12:31:35Z</cp:lastPrinted>
  <dcterms:created xsi:type="dcterms:W3CDTF">2002-07-04T12:53:46Z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